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valentina\Desktop\"/>
    </mc:Choice>
  </mc:AlternateContent>
  <bookViews>
    <workbookView xWindow="0" yWindow="0" windowWidth="28800" windowHeight="12216" xr2:uid="{00000000-000D-0000-FFFF-FFFF00000000}"/>
  </bookViews>
  <sheets>
    <sheet name="Interpolation EN 303-5" sheetId="3" r:id="rId1"/>
  </sheets>
  <calcPr calcId="171027"/>
</workbook>
</file>

<file path=xl/calcChain.xml><?xml version="1.0" encoding="utf-8"?>
<calcChain xmlns="http://schemas.openxmlformats.org/spreadsheetml/2006/main">
  <c r="D72" i="3" l="1"/>
  <c r="D46" i="3"/>
  <c r="D47" i="3"/>
  <c r="D48" i="3"/>
  <c r="D49" i="3"/>
  <c r="D50" i="3"/>
  <c r="D51" i="3"/>
  <c r="D52" i="3"/>
  <c r="D45" i="3"/>
  <c r="D33" i="3"/>
  <c r="D32" i="3"/>
  <c r="D29" i="3"/>
  <c r="D28" i="3"/>
  <c r="D20" i="3"/>
  <c r="D19" i="3"/>
  <c r="D66" i="3"/>
  <c r="D67" i="3"/>
  <c r="D71" i="3"/>
  <c r="D37" i="3"/>
  <c r="D42" i="3"/>
  <c r="D62" i="3"/>
  <c r="D61" i="3"/>
  <c r="D60" i="3"/>
  <c r="D59" i="3"/>
  <c r="D58" i="3"/>
  <c r="D57" i="3"/>
  <c r="D56" i="3"/>
  <c r="D55" i="3"/>
  <c r="D41" i="3"/>
  <c r="D40" i="3"/>
  <c r="D36" i="3"/>
  <c r="A73" i="3"/>
  <c r="D76" i="3"/>
  <c r="D25" i="3"/>
  <c r="D24" i="3"/>
</calcChain>
</file>

<file path=xl/sharedStrings.xml><?xml version="1.0" encoding="utf-8"?>
<sst xmlns="http://schemas.openxmlformats.org/spreadsheetml/2006/main" count="110" uniqueCount="65">
  <si>
    <t>Typenbezeichnung</t>
  </si>
  <si>
    <t>Akkreditierte Prüfstelle</t>
  </si>
  <si>
    <t>Bericht der Prüfung gemäß ÖNORM EN 303-5</t>
  </si>
  <si>
    <t>Prüfbericht Protokollnummer</t>
  </si>
  <si>
    <t xml:space="preserve">Interpolationsrechnung baugleicher geprüfter Heizkessel </t>
  </si>
  <si>
    <t>gem. ÖNORM EN 303-5 Punkt 5.3.1 Typenprüfung</t>
  </si>
  <si>
    <t>Kleinste Wärmeleistung</t>
  </si>
  <si>
    <t>Groß</t>
  </si>
  <si>
    <t>Klein</t>
  </si>
  <si>
    <t>Interpolation</t>
  </si>
  <si>
    <t>Markenname</t>
  </si>
  <si>
    <t>Bezeichnung der Baureihe</t>
  </si>
  <si>
    <t>Produkt Bild</t>
  </si>
  <si>
    <t>Verfügbarkeit</t>
  </si>
  <si>
    <t>Nennwärmeleistung</t>
  </si>
  <si>
    <t>Wirkungsgrad bei Nennwärmeleistung</t>
  </si>
  <si>
    <t>Wirkungsgrad bei kleinster Wärmeleistung</t>
  </si>
  <si>
    <t>Anteil el. Hilfsenergie an Nennwärmeleistung im Dauerbetrieb</t>
  </si>
  <si>
    <t>Verluste durch Abstrahlung bei Nennwärmeleistung</t>
  </si>
  <si>
    <t>Mittlere el. Leistungsaufnahme bei Nennwärmeleistung im Dauerbetrieb</t>
  </si>
  <si>
    <t>Produktbeschreibung</t>
  </si>
  <si>
    <t>Hersteller</t>
  </si>
  <si>
    <t>Lieferant</t>
  </si>
  <si>
    <t>leer</t>
  </si>
  <si>
    <t>Aussteller</t>
  </si>
  <si>
    <t>Baureihe</t>
  </si>
  <si>
    <t>ja/nein</t>
  </si>
  <si>
    <t>Type</t>
  </si>
  <si>
    <t>Nennwärmeleistung lt. Typenschild</t>
  </si>
  <si>
    <t>Leistungsdaten lt. Prüfbericht Pellets</t>
  </si>
  <si>
    <t>Leistungsdaten lt. Prüfbericht Stückholz</t>
  </si>
  <si>
    <t>Qualitätskriterien Pellets</t>
  </si>
  <si>
    <t>Verlustanteil Abstrahlung an Nennwärmeleistung</t>
  </si>
  <si>
    <t>Qualitätskriterien Stückholz</t>
  </si>
  <si>
    <t>Abbranddauer Stückholz bei Nennwärmeleistung</t>
  </si>
  <si>
    <t>Emissionen Pellets lt. Prüfbericht</t>
  </si>
  <si>
    <t>Emissionen Stückholz lt. Prüfbericht</t>
  </si>
  <si>
    <t>CO-Konzentration bei Nennwärmeleistung Pellets</t>
  </si>
  <si>
    <t>NOx-Konzentration bei Nennwärmeleistung Pellets</t>
  </si>
  <si>
    <t>OGC-Konzentration bei Nennwärmeleistung Pellets</t>
  </si>
  <si>
    <t>Staub bei Nennwärmeleistung Pellets</t>
  </si>
  <si>
    <t>CO-Konzentration bei kleinster Wärmeleistung Pellets</t>
  </si>
  <si>
    <t>NOx-Konzentration bei kleinster Wärmeleistung Pellets</t>
  </si>
  <si>
    <t>OGC-Konzentration bei kleinster Wärmeleistung Pellets</t>
  </si>
  <si>
    <t>Staub bei kleinster Wärmeleistung Pellets</t>
  </si>
  <si>
    <t>CO-Konzentration bei Nennwärmeleistung Stückholz</t>
  </si>
  <si>
    <t>NOx-Konzentration bei Nennwärmeleistung Stückholz</t>
  </si>
  <si>
    <t>OGC-Konzentration bei Nennwärmeleistung Stückholz</t>
  </si>
  <si>
    <t>Staub bei Nennwärmeleistung Stückholz</t>
  </si>
  <si>
    <t>CO-Konzentration bei kleinster Wärmeleistung Stückholz</t>
  </si>
  <si>
    <t>NOx-Konzentration bei kleinster Wärmeleistung Stückholz</t>
  </si>
  <si>
    <t>OGC-Konzentration bei kleinster Wärmeleistung Stückholz</t>
  </si>
  <si>
    <t>Staub bei kleinster Wärmeleistung Stückholz</t>
  </si>
  <si>
    <t>Kombikessel Stückolzkessel/Pelletskessel</t>
  </si>
  <si>
    <t>Leer</t>
  </si>
  <si>
    <t>Produkt ID Kombikessel Pellets/Stückholz</t>
  </si>
  <si>
    <t>Produkt ID Pelletskessel</t>
  </si>
  <si>
    <t>Produkt ID Stückholzkessel</t>
  </si>
  <si>
    <t>..</t>
  </si>
  <si>
    <t>Marke</t>
  </si>
  <si>
    <t>Prüfstelle</t>
  </si>
  <si>
    <t>Zertifizierung Kombikessel/Pellets</t>
  </si>
  <si>
    <t>Zertifizierung Kombikessel/Stückholz</t>
  </si>
  <si>
    <t>XLT 040/10</t>
  </si>
  <si>
    <t>XLT 029/17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</si>
</sst>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\ \k\W"/>
    <numFmt numFmtId="165" formatCode="0\ \W"/>
    <numFmt numFmtId="166" formatCode="0\ &quot;mg/MJ&quot;"/>
    <numFmt numFmtId="167" formatCode="0.0\ &quot;%&quot;"/>
    <numFmt numFmtId="168" formatCode="0.0\ &quot;h&quot;"/>
  </numFmts>
  <fonts count="8" x14ac:knownFonts="1">
    <font>
      <sz val="10"/>
      <name val="Arial"/>
    </font>
    <font>
      <sz val="8"/>
      <name val="Arial"/>
    </font>
    <font>
      <b/>
      <sz val="12"/>
      <color indexed="21"/>
      <name val="Arial"/>
      <family val="2"/>
    </font>
    <font>
      <b/>
      <sz val="10"/>
      <name val="Arial"/>
      <family val="2"/>
    </font>
    <font>
      <b/>
      <sz val="14"/>
      <color indexed="2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165" fontId="0" fillId="0" borderId="0" xfId="0" applyNumberFormat="1" applyFill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164" fontId="3" fillId="2" borderId="3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167" fontId="3" fillId="2" borderId="1" xfId="0" applyNumberFormat="1" applyFont="1" applyFill="1" applyBorder="1" applyAlignment="1" applyProtection="1">
      <alignment horizontal="center"/>
      <protection locked="0"/>
    </xf>
    <xf numFmtId="167" fontId="3" fillId="2" borderId="2" xfId="0" applyNumberFormat="1" applyFont="1" applyFill="1" applyBorder="1" applyAlignment="1" applyProtection="1">
      <alignment horizontal="center"/>
      <protection locked="0"/>
    </xf>
    <xf numFmtId="167" fontId="3" fillId="2" borderId="5" xfId="0" applyNumberFormat="1" applyFont="1" applyFill="1" applyBorder="1" applyAlignment="1" applyProtection="1">
      <alignment horizontal="center"/>
      <protection locked="0"/>
    </xf>
    <xf numFmtId="167" fontId="3" fillId="2" borderId="6" xfId="0" applyNumberFormat="1" applyFont="1" applyFill="1" applyBorder="1" applyAlignment="1" applyProtection="1">
      <alignment horizontal="center"/>
      <protection locked="0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165" fontId="3" fillId="2" borderId="2" xfId="0" applyNumberFormat="1" applyFont="1" applyFill="1" applyBorder="1" applyAlignment="1" applyProtection="1">
      <alignment horizontal="center"/>
      <protection locked="0"/>
    </xf>
    <xf numFmtId="165" fontId="3" fillId="2" borderId="5" xfId="0" applyNumberFormat="1" applyFont="1" applyFill="1" applyBorder="1" applyAlignment="1" applyProtection="1">
      <alignment horizontal="center"/>
      <protection locked="0"/>
    </xf>
    <xf numFmtId="165" fontId="3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/>
    <xf numFmtId="166" fontId="3" fillId="2" borderId="1" xfId="0" applyNumberFormat="1" applyFont="1" applyFill="1" applyBorder="1" applyAlignment="1" applyProtection="1">
      <alignment horizontal="center"/>
      <protection locked="0"/>
    </xf>
    <xf numFmtId="166" fontId="3" fillId="2" borderId="2" xfId="0" applyNumberFormat="1" applyFont="1" applyFill="1" applyBorder="1" applyAlignment="1" applyProtection="1">
      <alignment horizontal="center"/>
      <protection locked="0"/>
    </xf>
    <xf numFmtId="166" fontId="3" fillId="2" borderId="3" xfId="0" applyNumberFormat="1" applyFont="1" applyFill="1" applyBorder="1" applyAlignment="1" applyProtection="1">
      <alignment horizontal="center"/>
      <protection locked="0"/>
    </xf>
    <xf numFmtId="166" fontId="3" fillId="2" borderId="4" xfId="0" applyNumberFormat="1" applyFont="1" applyFill="1" applyBorder="1" applyAlignment="1" applyProtection="1">
      <alignment horizontal="center"/>
      <protection locked="0"/>
    </xf>
    <xf numFmtId="166" fontId="3" fillId="2" borderId="5" xfId="0" applyNumberFormat="1" applyFont="1" applyFill="1" applyBorder="1" applyAlignment="1" applyProtection="1">
      <alignment horizontal="center"/>
      <protection locked="0"/>
    </xf>
    <xf numFmtId="166" fontId="3" fillId="2" borderId="6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/>
    <xf numFmtId="0" fontId="2" fillId="0" borderId="0" xfId="0" applyFont="1" applyAlignment="1" applyProtection="1"/>
    <xf numFmtId="0" fontId="3" fillId="0" borderId="0" xfId="0" applyFont="1" applyAlignment="1" applyProtection="1"/>
    <xf numFmtId="0" fontId="7" fillId="0" borderId="0" xfId="0" applyFont="1" applyProtection="1"/>
    <xf numFmtId="0" fontId="0" fillId="0" borderId="0" xfId="0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Alignment="1" applyProtection="1"/>
    <xf numFmtId="14" fontId="7" fillId="0" borderId="0" xfId="0" applyNumberFormat="1" applyFont="1" applyProtection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168" fontId="3" fillId="2" borderId="1" xfId="0" applyNumberFormat="1" applyFont="1" applyFill="1" applyBorder="1" applyAlignment="1" applyProtection="1">
      <alignment horizontal="center"/>
      <protection locked="0"/>
    </xf>
    <xf numFmtId="168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</xf>
    <xf numFmtId="0" fontId="0" fillId="0" borderId="0" xfId="0" applyFill="1" applyAlignment="1" applyProtection="1"/>
    <xf numFmtId="0" fontId="0" fillId="0" borderId="0" xfId="0" applyFill="1" applyProtection="1"/>
    <xf numFmtId="0" fontId="3" fillId="0" borderId="0" xfId="0" applyFont="1" applyFill="1" applyProtection="1"/>
    <xf numFmtId="0" fontId="2" fillId="0" borderId="0" xfId="0" applyFont="1" applyFill="1" applyAlignment="1" applyProtection="1"/>
    <xf numFmtId="0" fontId="3" fillId="0" borderId="0" xfId="0" applyFont="1" applyFill="1" applyAlignment="1" applyProtection="1"/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166" fontId="3" fillId="0" borderId="0" xfId="0" applyNumberFormat="1" applyFont="1" applyFill="1" applyBorder="1" applyAlignment="1" applyProtection="1">
      <alignment horizontal="center"/>
      <protection locked="0"/>
    </xf>
    <xf numFmtId="166" fontId="7" fillId="0" borderId="0" xfId="0" applyNumberFormat="1" applyFont="1" applyFill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Fill="1" applyBorder="1" applyAlignment="1" applyProtection="1">
      <alignment horizontal="left"/>
      <protection locked="0"/>
    </xf>
    <xf numFmtId="166" fontId="3" fillId="2" borderId="1" xfId="0" applyNumberFormat="1" applyFont="1" applyFill="1" applyBorder="1" applyAlignment="1" applyProtection="1">
      <alignment horizontal="left"/>
      <protection locked="0"/>
    </xf>
    <xf numFmtId="166" fontId="3" fillId="2" borderId="2" xfId="0" applyNumberFormat="1" applyFont="1" applyFill="1" applyBorder="1" applyAlignment="1" applyProtection="1">
      <alignment horizontal="left"/>
      <protection locked="0"/>
    </xf>
    <xf numFmtId="166" fontId="3" fillId="2" borderId="3" xfId="0" applyNumberFormat="1" applyFont="1" applyFill="1" applyBorder="1" applyAlignment="1" applyProtection="1">
      <alignment horizontal="left"/>
      <protection locked="0"/>
    </xf>
    <xf numFmtId="166" fontId="3" fillId="2" borderId="4" xfId="0" applyNumberFormat="1" applyFont="1" applyFill="1" applyBorder="1" applyAlignment="1" applyProtection="1">
      <alignment horizontal="left"/>
      <protection locked="0"/>
    </xf>
    <xf numFmtId="165" fontId="3" fillId="3" borderId="6" xfId="0" applyNumberFormat="1" applyFont="1" applyFill="1" applyBorder="1" applyAlignment="1" applyProtection="1">
      <alignment horizontal="center"/>
      <protection locked="0"/>
    </xf>
    <xf numFmtId="165" fontId="3" fillId="3" borderId="2" xfId="0" applyNumberFormat="1" applyFont="1" applyFill="1" applyBorder="1" applyAlignment="1" applyProtection="1">
      <alignment horizontal="center"/>
      <protection locked="0"/>
    </xf>
    <xf numFmtId="168" fontId="3" fillId="3" borderId="2" xfId="0" applyNumberFormat="1" applyFont="1" applyFill="1" applyBorder="1" applyAlignment="1" applyProtection="1">
      <alignment horizontal="center"/>
      <protection locked="0"/>
    </xf>
    <xf numFmtId="164" fontId="6" fillId="3" borderId="2" xfId="0" applyNumberFormat="1" applyFon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 applyProtection="1">
      <alignment horizontal="center"/>
      <protection locked="0"/>
    </xf>
    <xf numFmtId="164" fontId="3" fillId="3" borderId="6" xfId="0" applyNumberFormat="1" applyFont="1" applyFill="1" applyBorder="1" applyAlignment="1" applyProtection="1">
      <alignment horizontal="center"/>
      <protection locked="0"/>
    </xf>
    <xf numFmtId="167" fontId="3" fillId="3" borderId="2" xfId="0" applyNumberFormat="1" applyFont="1" applyFill="1" applyBorder="1" applyAlignment="1" applyProtection="1">
      <alignment horizontal="center"/>
      <protection locked="0"/>
    </xf>
    <xf numFmtId="167" fontId="3" fillId="3" borderId="6" xfId="0" applyNumberFormat="1" applyFont="1" applyFill="1" applyBorder="1" applyAlignment="1" applyProtection="1">
      <alignment horizontal="center"/>
      <protection locked="0"/>
    </xf>
    <xf numFmtId="166" fontId="3" fillId="3" borderId="2" xfId="0" applyNumberFormat="1" applyFont="1" applyFill="1" applyBorder="1" applyAlignment="1" applyProtection="1">
      <alignment horizontal="center"/>
      <protection locked="0"/>
    </xf>
    <xf numFmtId="166" fontId="3" fillId="3" borderId="4" xfId="0" applyNumberFormat="1" applyFont="1" applyFill="1" applyBorder="1" applyAlignment="1" applyProtection="1">
      <alignment horizontal="center"/>
      <protection locked="0"/>
    </xf>
    <xf numFmtId="166" fontId="3" fillId="3" borderId="6" xfId="0" applyNumberFormat="1" applyFont="1" applyFill="1" applyBorder="1" applyAlignment="1" applyProtection="1">
      <alignment horizontal="center"/>
      <protection locked="0"/>
    </xf>
    <xf numFmtId="166" fontId="3" fillId="3" borderId="1" xfId="0" applyNumberFormat="1" applyFont="1" applyFill="1" applyBorder="1" applyAlignment="1" applyProtection="1">
      <alignment horizontal="left" wrapText="1"/>
      <protection locked="0"/>
    </xf>
    <xf numFmtId="166" fontId="3" fillId="3" borderId="3" xfId="0" applyNumberFormat="1" applyFont="1" applyFill="1" applyBorder="1" applyAlignment="1" applyProtection="1">
      <alignment horizontal="left"/>
      <protection locked="0"/>
    </xf>
    <xf numFmtId="166" fontId="3" fillId="3" borderId="1" xfId="0" applyNumberFormat="1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left"/>
      <protection locked="0"/>
    </xf>
    <xf numFmtId="0" fontId="3" fillId="3" borderId="4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6"/>
  <sheetViews>
    <sheetView tabSelected="1" workbookViewId="0">
      <selection activeCell="A12" sqref="A12"/>
    </sheetView>
  </sheetViews>
  <sheetFormatPr baseColWidth="10" defaultColWidth="11.44140625" defaultRowHeight="13.2" x14ac:dyDescent="0.25"/>
  <cols>
    <col min="1" max="1" width="60.5546875" style="24" customWidth="1"/>
    <col min="2" max="3" width="20.6640625" style="1" customWidth="1"/>
    <col min="4" max="4" width="20.6640625" style="3" customWidth="1"/>
    <col min="5" max="16384" width="11.44140625" style="1"/>
  </cols>
  <sheetData>
    <row r="1" spans="1:4" ht="17.399999999999999" x14ac:dyDescent="0.3">
      <c r="A1" s="33" t="s">
        <v>4</v>
      </c>
    </row>
    <row r="2" spans="1:4" x14ac:dyDescent="0.25">
      <c r="A2" s="35" t="s">
        <v>53</v>
      </c>
    </row>
    <row r="3" spans="1:4" x14ac:dyDescent="0.25">
      <c r="A3" s="24" t="s">
        <v>5</v>
      </c>
    </row>
    <row r="4" spans="1:4" s="36" customFormat="1" ht="6" customHeight="1" x14ac:dyDescent="0.25">
      <c r="D4" s="3"/>
    </row>
    <row r="5" spans="1:4" ht="16.2" thickBot="1" x14ac:dyDescent="0.35">
      <c r="A5" s="34" t="s">
        <v>20</v>
      </c>
      <c r="B5" s="2" t="s">
        <v>7</v>
      </c>
      <c r="C5" s="2" t="s">
        <v>8</v>
      </c>
      <c r="D5" s="2" t="s">
        <v>9</v>
      </c>
    </row>
    <row r="6" spans="1:4" x14ac:dyDescent="0.25">
      <c r="A6" s="55" t="s">
        <v>55</v>
      </c>
      <c r="B6" s="14">
        <v>12345</v>
      </c>
      <c r="C6" s="15">
        <v>5645</v>
      </c>
      <c r="D6" s="80">
        <v>12265</v>
      </c>
    </row>
    <row r="7" spans="1:4" x14ac:dyDescent="0.25">
      <c r="A7" s="55" t="s">
        <v>56</v>
      </c>
      <c r="B7" s="56"/>
      <c r="C7" s="57"/>
      <c r="D7" s="81"/>
    </row>
    <row r="8" spans="1:4" x14ac:dyDescent="0.25">
      <c r="A8" s="55" t="s">
        <v>57</v>
      </c>
      <c r="B8" s="56">
        <v>1234</v>
      </c>
      <c r="C8" s="57">
        <v>6545</v>
      </c>
      <c r="D8" s="81">
        <v>6254</v>
      </c>
    </row>
    <row r="9" spans="1:4" x14ac:dyDescent="0.25">
      <c r="A9" s="24" t="s">
        <v>21</v>
      </c>
      <c r="B9" s="86" t="s">
        <v>21</v>
      </c>
      <c r="C9" s="87" t="s">
        <v>21</v>
      </c>
      <c r="D9" s="82" t="s">
        <v>21</v>
      </c>
    </row>
    <row r="10" spans="1:4" x14ac:dyDescent="0.25">
      <c r="A10" s="24" t="s">
        <v>22</v>
      </c>
      <c r="B10" s="31" t="s">
        <v>22</v>
      </c>
      <c r="C10" s="31" t="s">
        <v>22</v>
      </c>
      <c r="D10" s="83" t="s">
        <v>22</v>
      </c>
    </row>
    <row r="11" spans="1:4" x14ac:dyDescent="0.25">
      <c r="A11" s="24" t="s">
        <v>10</v>
      </c>
      <c r="B11" s="31" t="s">
        <v>59</v>
      </c>
      <c r="C11" s="31" t="s">
        <v>59</v>
      </c>
      <c r="D11" s="83" t="s">
        <v>59</v>
      </c>
    </row>
    <row r="12" spans="1:4" x14ac:dyDescent="0.25">
      <c r="A12" s="24" t="s">
        <v>0</v>
      </c>
      <c r="B12" s="31" t="s">
        <v>27</v>
      </c>
      <c r="C12" s="13" t="s">
        <v>27</v>
      </c>
      <c r="D12" s="82" t="s">
        <v>27</v>
      </c>
    </row>
    <row r="13" spans="1:4" ht="13.8" thickBot="1" x14ac:dyDescent="0.3">
      <c r="A13" s="24" t="s">
        <v>11</v>
      </c>
      <c r="B13" s="32" t="s">
        <v>25</v>
      </c>
      <c r="C13" s="45" t="s">
        <v>25</v>
      </c>
      <c r="D13" s="84" t="s">
        <v>25</v>
      </c>
    </row>
    <row r="14" spans="1:4" ht="13.8" thickBot="1" x14ac:dyDescent="0.3">
      <c r="A14" s="24" t="s">
        <v>12</v>
      </c>
      <c r="B14" s="37" t="s">
        <v>23</v>
      </c>
      <c r="C14" s="37" t="s">
        <v>23</v>
      </c>
      <c r="D14" s="6" t="s">
        <v>23</v>
      </c>
    </row>
    <row r="15" spans="1:4" ht="13.8" thickBot="1" x14ac:dyDescent="0.3">
      <c r="A15" s="24" t="s">
        <v>13</v>
      </c>
      <c r="B15" s="41" t="s">
        <v>26</v>
      </c>
      <c r="C15" s="42" t="s">
        <v>26</v>
      </c>
      <c r="D15" s="85" t="s">
        <v>26</v>
      </c>
    </row>
    <row r="16" spans="1:4" ht="6" customHeight="1" x14ac:dyDescent="0.25">
      <c r="B16" s="37"/>
      <c r="C16" s="37"/>
      <c r="D16" s="5"/>
    </row>
    <row r="17" spans="1:6" ht="16.2" thickBot="1" x14ac:dyDescent="0.35">
      <c r="A17" s="34" t="s">
        <v>29</v>
      </c>
      <c r="B17" s="37"/>
      <c r="C17" s="37"/>
      <c r="D17" s="5"/>
      <c r="F17" s="52"/>
    </row>
    <row r="18" spans="1:6" x14ac:dyDescent="0.25">
      <c r="A18" s="24" t="s">
        <v>28</v>
      </c>
      <c r="B18" s="7">
        <v>49.9</v>
      </c>
      <c r="C18" s="8">
        <v>26</v>
      </c>
      <c r="D18" s="69">
        <v>40</v>
      </c>
    </row>
    <row r="19" spans="1:6" ht="15" customHeight="1" x14ac:dyDescent="0.25">
      <c r="A19" s="24" t="s">
        <v>14</v>
      </c>
      <c r="B19" s="9">
        <v>46.5</v>
      </c>
      <c r="C19" s="10">
        <v>25.4</v>
      </c>
      <c r="D19" s="70">
        <f>((D$18-C$18)*(B19-C19))/(B$18-C$18)+C19</f>
        <v>37.759832635983265</v>
      </c>
    </row>
    <row r="20" spans="1:6" ht="15" customHeight="1" thickBot="1" x14ac:dyDescent="0.3">
      <c r="A20" s="24" t="s">
        <v>6</v>
      </c>
      <c r="B20" s="11">
        <v>14.3</v>
      </c>
      <c r="C20" s="12">
        <v>7.1</v>
      </c>
      <c r="D20" s="71">
        <f>((D$18-C$18)*(B20-C20))/(B$18-C$18)+C20</f>
        <v>11.317573221757321</v>
      </c>
    </row>
    <row r="21" spans="1:6" ht="6" customHeight="1" x14ac:dyDescent="0.25">
      <c r="B21" s="37"/>
      <c r="C21" s="37"/>
      <c r="D21" s="37"/>
    </row>
    <row r="22" spans="1:6" ht="16.2" thickBot="1" x14ac:dyDescent="0.35">
      <c r="A22" s="34" t="s">
        <v>30</v>
      </c>
      <c r="B22" s="37"/>
      <c r="C22" s="37"/>
      <c r="D22" s="37"/>
    </row>
    <row r="23" spans="1:6" x14ac:dyDescent="0.25">
      <c r="A23" s="24" t="s">
        <v>28</v>
      </c>
      <c r="B23" s="7">
        <v>60</v>
      </c>
      <c r="C23" s="8">
        <v>30.5</v>
      </c>
      <c r="D23" s="69">
        <v>40</v>
      </c>
    </row>
    <row r="24" spans="1:6" ht="15" customHeight="1" x14ac:dyDescent="0.25">
      <c r="A24" s="24" t="s">
        <v>14</v>
      </c>
      <c r="B24" s="9">
        <v>60.9</v>
      </c>
      <c r="C24" s="10">
        <v>29</v>
      </c>
      <c r="D24" s="70">
        <f>((D$23-C$23)*(B24-C24))/(B$23-C$23)+C24</f>
        <v>39.272881355932206</v>
      </c>
    </row>
    <row r="25" spans="1:6" ht="15" customHeight="1" thickBot="1" x14ac:dyDescent="0.3">
      <c r="A25" s="24" t="s">
        <v>6</v>
      </c>
      <c r="B25" s="11">
        <v>20.2</v>
      </c>
      <c r="C25" s="12">
        <v>15.2</v>
      </c>
      <c r="D25" s="71">
        <f>((D$23-C$23)*(B25-C25))/(B$23-C$23)+C25</f>
        <v>16.810169491525421</v>
      </c>
    </row>
    <row r="26" spans="1:6" ht="6" customHeight="1" x14ac:dyDescent="0.25">
      <c r="B26" s="37"/>
      <c r="C26" s="37"/>
      <c r="D26" s="37"/>
    </row>
    <row r="27" spans="1:6" ht="16.2" thickBot="1" x14ac:dyDescent="0.35">
      <c r="A27" s="34" t="s">
        <v>31</v>
      </c>
      <c r="B27" s="37"/>
      <c r="C27" s="37"/>
      <c r="D27" s="37"/>
    </row>
    <row r="28" spans="1:6" x14ac:dyDescent="0.25">
      <c r="A28" s="24" t="s">
        <v>15</v>
      </c>
      <c r="B28" s="16">
        <v>90.7</v>
      </c>
      <c r="C28" s="17">
        <v>91.5</v>
      </c>
      <c r="D28" s="72">
        <f>((D$18-C$18)*(B28-C28))/(B$18-C$18)+C28</f>
        <v>91.03138075313808</v>
      </c>
    </row>
    <row r="29" spans="1:6" ht="13.8" thickBot="1" x14ac:dyDescent="0.3">
      <c r="A29" s="24" t="s">
        <v>16</v>
      </c>
      <c r="B29" s="18">
        <v>90.6</v>
      </c>
      <c r="C29" s="19">
        <v>87.7</v>
      </c>
      <c r="D29" s="73">
        <f>((D$18-C$18)*(B29-C29))/(B$18-C$18)+C29</f>
        <v>89.398744769874469</v>
      </c>
    </row>
    <row r="30" spans="1:6" x14ac:dyDescent="0.25">
      <c r="A30" s="24" t="s">
        <v>17</v>
      </c>
      <c r="B30" s="37" t="s">
        <v>54</v>
      </c>
      <c r="C30" s="37" t="s">
        <v>54</v>
      </c>
      <c r="D30" s="37" t="s">
        <v>54</v>
      </c>
    </row>
    <row r="31" spans="1:6" x14ac:dyDescent="0.25">
      <c r="A31" s="24" t="s">
        <v>32</v>
      </c>
      <c r="B31" s="37" t="s">
        <v>54</v>
      </c>
      <c r="C31" s="37" t="s">
        <v>54</v>
      </c>
      <c r="D31" s="37" t="s">
        <v>54</v>
      </c>
      <c r="E31" s="4"/>
    </row>
    <row r="32" spans="1:6" ht="13.8" thickBot="1" x14ac:dyDescent="0.3">
      <c r="A32" s="24" t="s">
        <v>19</v>
      </c>
      <c r="B32" s="22">
        <v>116</v>
      </c>
      <c r="C32" s="23">
        <v>116</v>
      </c>
      <c r="D32" s="66">
        <f>((D$18-C$18)*(B32-C32))/(B$18-C$18)+C32</f>
        <v>116</v>
      </c>
    </row>
    <row r="33" spans="1:5" x14ac:dyDescent="0.25">
      <c r="A33" s="24" t="s">
        <v>18</v>
      </c>
      <c r="B33" s="20">
        <v>390</v>
      </c>
      <c r="C33" s="21">
        <v>420</v>
      </c>
      <c r="D33" s="67">
        <f>((D$18-C$18)*(B33-C33))/(B$18-C$18)+C33</f>
        <v>402.42677824267781</v>
      </c>
    </row>
    <row r="34" spans="1:5" x14ac:dyDescent="0.25">
      <c r="B34" s="46"/>
      <c r="C34" s="46"/>
      <c r="D34" s="46"/>
    </row>
    <row r="35" spans="1:5" ht="16.2" thickBot="1" x14ac:dyDescent="0.35">
      <c r="A35" s="34" t="s">
        <v>33</v>
      </c>
      <c r="B35" s="37"/>
      <c r="C35" s="37"/>
      <c r="D35" s="37"/>
    </row>
    <row r="36" spans="1:5" x14ac:dyDescent="0.25">
      <c r="A36" s="24" t="s">
        <v>15</v>
      </c>
      <c r="B36" s="16">
        <v>91.3</v>
      </c>
      <c r="C36" s="17">
        <v>93.4</v>
      </c>
      <c r="D36" s="72">
        <f t="shared" ref="D36:D42" si="0">((D$23-C$23)*(B36-C36))/(B$23-C$23)+C36</f>
        <v>92.723728813559319</v>
      </c>
    </row>
    <row r="37" spans="1:5" ht="13.8" thickBot="1" x14ac:dyDescent="0.3">
      <c r="A37" s="24" t="s">
        <v>16</v>
      </c>
      <c r="B37" s="18">
        <v>93.6</v>
      </c>
      <c r="C37" s="19">
        <v>95</v>
      </c>
      <c r="D37" s="73">
        <f t="shared" si="0"/>
        <v>94.54915254237288</v>
      </c>
    </row>
    <row r="38" spans="1:5" x14ac:dyDescent="0.25">
      <c r="A38" s="24" t="s">
        <v>17</v>
      </c>
      <c r="B38" s="37" t="s">
        <v>54</v>
      </c>
      <c r="C38" s="37" t="s">
        <v>54</v>
      </c>
      <c r="D38" s="37" t="s">
        <v>54</v>
      </c>
    </row>
    <row r="39" spans="1:5" x14ac:dyDescent="0.25">
      <c r="A39" s="24" t="s">
        <v>32</v>
      </c>
      <c r="B39" s="37" t="s">
        <v>54</v>
      </c>
      <c r="C39" s="37" t="s">
        <v>54</v>
      </c>
      <c r="D39" s="37" t="s">
        <v>54</v>
      </c>
      <c r="E39" s="4"/>
    </row>
    <row r="40" spans="1:5" ht="13.8" thickBot="1" x14ac:dyDescent="0.3">
      <c r="A40" s="24" t="s">
        <v>19</v>
      </c>
      <c r="B40" s="22">
        <v>86</v>
      </c>
      <c r="C40" s="23">
        <v>70</v>
      </c>
      <c r="D40" s="66">
        <f t="shared" si="0"/>
        <v>75.152542372881356</v>
      </c>
    </row>
    <row r="41" spans="1:5" ht="13.8" thickBot="1" x14ac:dyDescent="0.3">
      <c r="A41" s="24" t="s">
        <v>18</v>
      </c>
      <c r="B41" s="20">
        <v>360</v>
      </c>
      <c r="C41" s="21">
        <v>180</v>
      </c>
      <c r="D41" s="67">
        <f t="shared" si="0"/>
        <v>237.96610169491527</v>
      </c>
    </row>
    <row r="42" spans="1:5" x14ac:dyDescent="0.25">
      <c r="A42" s="47" t="s">
        <v>34</v>
      </c>
      <c r="B42" s="48">
        <v>4.7</v>
      </c>
      <c r="C42" s="49">
        <v>6.3</v>
      </c>
      <c r="D42" s="68">
        <f t="shared" si="0"/>
        <v>5.7847457627118644</v>
      </c>
    </row>
    <row r="43" spans="1:5" ht="6" customHeight="1" x14ac:dyDescent="0.25">
      <c r="B43" s="37"/>
      <c r="C43" s="37"/>
      <c r="D43" s="37"/>
    </row>
    <row r="44" spans="1:5" ht="16.2" thickBot="1" x14ac:dyDescent="0.35">
      <c r="A44" s="34" t="s">
        <v>35</v>
      </c>
      <c r="B44" s="37"/>
      <c r="C44" s="37"/>
      <c r="D44" s="37"/>
    </row>
    <row r="45" spans="1:5" x14ac:dyDescent="0.25">
      <c r="A45" s="24" t="s">
        <v>37</v>
      </c>
      <c r="B45" s="25">
        <v>2</v>
      </c>
      <c r="C45" s="26">
        <v>7</v>
      </c>
      <c r="D45" s="74">
        <f>((D$18-C$18)*(B45-C45))/(B$18-C$18)+C45</f>
        <v>4.07112970711297</v>
      </c>
    </row>
    <row r="46" spans="1:5" x14ac:dyDescent="0.25">
      <c r="A46" s="24" t="s">
        <v>38</v>
      </c>
      <c r="B46" s="27">
        <v>71</v>
      </c>
      <c r="C46" s="28">
        <v>61</v>
      </c>
      <c r="D46" s="75">
        <f t="shared" ref="D46:D52" si="1">((D$18-C$18)*(B46-C46))/(B$18-C$18)+C46</f>
        <v>66.857740585774053</v>
      </c>
    </row>
    <row r="47" spans="1:5" x14ac:dyDescent="0.25">
      <c r="A47" s="24" t="s">
        <v>39</v>
      </c>
      <c r="B47" s="27">
        <v>1</v>
      </c>
      <c r="C47" s="28">
        <v>1</v>
      </c>
      <c r="D47" s="75">
        <f t="shared" si="1"/>
        <v>1</v>
      </c>
    </row>
    <row r="48" spans="1:5" x14ac:dyDescent="0.25">
      <c r="A48" s="24" t="s">
        <v>40</v>
      </c>
      <c r="B48" s="27">
        <v>6</v>
      </c>
      <c r="C48" s="28">
        <v>7</v>
      </c>
      <c r="D48" s="75">
        <f t="shared" si="1"/>
        <v>6.4142259414225942</v>
      </c>
    </row>
    <row r="49" spans="1:4" x14ac:dyDescent="0.25">
      <c r="A49" s="24" t="s">
        <v>41</v>
      </c>
      <c r="B49" s="27">
        <v>13</v>
      </c>
      <c r="C49" s="28">
        <v>8</v>
      </c>
      <c r="D49" s="75">
        <f t="shared" si="1"/>
        <v>10.92887029288703</v>
      </c>
    </row>
    <row r="50" spans="1:4" s="24" customFormat="1" x14ac:dyDescent="0.25">
      <c r="A50" s="24" t="s">
        <v>42</v>
      </c>
      <c r="B50" s="27">
        <v>53</v>
      </c>
      <c r="C50" s="28">
        <v>57</v>
      </c>
      <c r="D50" s="75">
        <f t="shared" si="1"/>
        <v>54.656903765690373</v>
      </c>
    </row>
    <row r="51" spans="1:4" x14ac:dyDescent="0.25">
      <c r="A51" s="24" t="s">
        <v>43</v>
      </c>
      <c r="B51" s="27">
        <v>1</v>
      </c>
      <c r="C51" s="28">
        <v>1</v>
      </c>
      <c r="D51" s="75">
        <f t="shared" si="1"/>
        <v>1</v>
      </c>
    </row>
    <row r="52" spans="1:4" ht="13.8" thickBot="1" x14ac:dyDescent="0.3">
      <c r="A52" s="24" t="s">
        <v>44</v>
      </c>
      <c r="B52" s="29">
        <v>9</v>
      </c>
      <c r="C52" s="30">
        <v>3</v>
      </c>
      <c r="D52" s="76">
        <f t="shared" si="1"/>
        <v>6.514644351464435</v>
      </c>
    </row>
    <row r="53" spans="1:4" ht="6" customHeight="1" x14ac:dyDescent="0.25">
      <c r="B53" s="37"/>
      <c r="C53" s="37"/>
      <c r="D53" s="37"/>
    </row>
    <row r="54" spans="1:4" ht="16.2" thickBot="1" x14ac:dyDescent="0.35">
      <c r="A54" s="34" t="s">
        <v>36</v>
      </c>
      <c r="B54" s="37"/>
      <c r="C54" s="37"/>
      <c r="D54" s="37"/>
    </row>
    <row r="55" spans="1:4" x14ac:dyDescent="0.25">
      <c r="A55" s="24" t="s">
        <v>45</v>
      </c>
      <c r="B55" s="25">
        <v>30</v>
      </c>
      <c r="C55" s="26">
        <v>105</v>
      </c>
      <c r="D55" s="74">
        <f t="shared" ref="D55:D62" si="2">((D$23-C$23)*(B55-C55))/(B$23-C$23)+C55</f>
        <v>80.847457627118644</v>
      </c>
    </row>
    <row r="56" spans="1:4" x14ac:dyDescent="0.25">
      <c r="A56" s="24" t="s">
        <v>46</v>
      </c>
      <c r="B56" s="27">
        <v>88</v>
      </c>
      <c r="C56" s="28">
        <v>78</v>
      </c>
      <c r="D56" s="75">
        <f t="shared" si="2"/>
        <v>81.220338983050851</v>
      </c>
    </row>
    <row r="57" spans="1:4" x14ac:dyDescent="0.25">
      <c r="A57" s="24" t="s">
        <v>47</v>
      </c>
      <c r="B57" s="27">
        <v>1</v>
      </c>
      <c r="C57" s="28">
        <v>1</v>
      </c>
      <c r="D57" s="75">
        <f t="shared" si="2"/>
        <v>1</v>
      </c>
    </row>
    <row r="58" spans="1:4" x14ac:dyDescent="0.25">
      <c r="A58" s="24" t="s">
        <v>48</v>
      </c>
      <c r="B58" s="27">
        <v>10</v>
      </c>
      <c r="C58" s="28">
        <v>12</v>
      </c>
      <c r="D58" s="75">
        <f t="shared" si="2"/>
        <v>11.35593220338983</v>
      </c>
    </row>
    <row r="59" spans="1:4" x14ac:dyDescent="0.25">
      <c r="A59" s="24" t="s">
        <v>49</v>
      </c>
      <c r="B59" s="27">
        <v>120</v>
      </c>
      <c r="C59" s="28">
        <v>100</v>
      </c>
      <c r="D59" s="75">
        <f t="shared" si="2"/>
        <v>106.44067796610169</v>
      </c>
    </row>
    <row r="60" spans="1:4" s="24" customFormat="1" x14ac:dyDescent="0.25">
      <c r="A60" s="24" t="s">
        <v>50</v>
      </c>
      <c r="B60" s="27" t="s">
        <v>58</v>
      </c>
      <c r="C60" s="28">
        <v>68</v>
      </c>
      <c r="D60" s="75" t="e">
        <f t="shared" si="2"/>
        <v>#VALUE!</v>
      </c>
    </row>
    <row r="61" spans="1:4" x14ac:dyDescent="0.25">
      <c r="A61" s="24" t="s">
        <v>51</v>
      </c>
      <c r="B61" s="27">
        <v>2</v>
      </c>
      <c r="C61" s="28">
        <v>3</v>
      </c>
      <c r="D61" s="75">
        <f t="shared" si="2"/>
        <v>2.6779661016949152</v>
      </c>
    </row>
    <row r="62" spans="1:4" ht="13.8" thickBot="1" x14ac:dyDescent="0.3">
      <c r="A62" s="24" t="s">
        <v>52</v>
      </c>
      <c r="B62" s="29" t="s">
        <v>58</v>
      </c>
      <c r="C62" s="30">
        <v>7</v>
      </c>
      <c r="D62" s="76" t="e">
        <f t="shared" si="2"/>
        <v>#VALUE!</v>
      </c>
    </row>
    <row r="63" spans="1:4" x14ac:dyDescent="0.25">
      <c r="B63" s="58"/>
      <c r="C63" s="58"/>
      <c r="D63" s="59"/>
    </row>
    <row r="64" spans="1:4" ht="15.6" x14ac:dyDescent="0.3">
      <c r="A64" s="54" t="s">
        <v>61</v>
      </c>
      <c r="B64" s="37"/>
      <c r="C64" s="37"/>
      <c r="D64" s="50"/>
    </row>
    <row r="65" spans="1:7" ht="13.8" thickBot="1" x14ac:dyDescent="0.3">
      <c r="A65" s="51" t="s">
        <v>2</v>
      </c>
      <c r="B65" s="37"/>
      <c r="C65" s="37"/>
      <c r="D65" s="38"/>
    </row>
    <row r="66" spans="1:7" s="24" customFormat="1" x14ac:dyDescent="0.25">
      <c r="A66" s="51" t="s">
        <v>1</v>
      </c>
      <c r="B66" s="62" t="s">
        <v>60</v>
      </c>
      <c r="C66" s="63" t="s">
        <v>60</v>
      </c>
      <c r="D66" s="77" t="str">
        <f>CONCATENATE(B66,", ",C66)</f>
        <v>Prüfstelle, Prüfstelle</v>
      </c>
    </row>
    <row r="67" spans="1:7" s="24" customFormat="1" x14ac:dyDescent="0.25">
      <c r="A67" s="51" t="s">
        <v>3</v>
      </c>
      <c r="B67" s="64" t="s">
        <v>64</v>
      </c>
      <c r="C67" s="65" t="s">
        <v>63</v>
      </c>
      <c r="D67" s="78" t="str">
        <f>CONCATENATE(B67,", ",C67)</f>
        <v>XLT 029/17, XLT 040/10</v>
      </c>
    </row>
    <row r="68" spans="1:7" ht="6" customHeight="1" x14ac:dyDescent="0.25">
      <c r="A68" s="51"/>
      <c r="B68" s="52"/>
      <c r="C68" s="52"/>
      <c r="D68" s="53"/>
    </row>
    <row r="69" spans="1:7" ht="15.6" x14ac:dyDescent="0.3">
      <c r="A69" s="54" t="s">
        <v>62</v>
      </c>
      <c r="B69" s="37"/>
      <c r="C69" s="37"/>
      <c r="D69" s="50"/>
    </row>
    <row r="70" spans="1:7" ht="13.8" thickBot="1" x14ac:dyDescent="0.3">
      <c r="A70" s="51" t="s">
        <v>2</v>
      </c>
      <c r="B70" s="37"/>
      <c r="C70" s="37"/>
      <c r="D70" s="38"/>
      <c r="E70" s="60"/>
      <c r="F70" s="60"/>
      <c r="G70" s="60"/>
    </row>
    <row r="71" spans="1:7" ht="13.8" thickBot="1" x14ac:dyDescent="0.3">
      <c r="A71" s="51" t="s">
        <v>1</v>
      </c>
      <c r="B71" s="62" t="s">
        <v>60</v>
      </c>
      <c r="C71" s="63" t="s">
        <v>60</v>
      </c>
      <c r="D71" s="77" t="str">
        <f>CONCATENATE(B71,", ",C71)</f>
        <v>Prüfstelle, Prüfstelle</v>
      </c>
      <c r="E71" s="60"/>
      <c r="F71" s="61"/>
      <c r="G71" s="60"/>
    </row>
    <row r="72" spans="1:7" x14ac:dyDescent="0.25">
      <c r="A72" s="51" t="s">
        <v>3</v>
      </c>
      <c r="B72" s="64" t="s">
        <v>64</v>
      </c>
      <c r="C72" s="65" t="s">
        <v>63</v>
      </c>
      <c r="D72" s="79" t="str">
        <f>CONCATENATE(B72,", ",C72)</f>
        <v>XLT 029/17, XLT 040/10</v>
      </c>
      <c r="E72" s="60"/>
      <c r="F72" s="60"/>
      <c r="G72" s="60"/>
    </row>
    <row r="73" spans="1:7" x14ac:dyDescent="0.25">
      <c r="A73" s="39" t="str">
        <f>D9</f>
        <v>Hersteller</v>
      </c>
      <c r="E73" s="60"/>
      <c r="F73" s="60"/>
      <c r="G73" s="60"/>
    </row>
    <row r="74" spans="1:7" ht="13.8" thickBot="1" x14ac:dyDescent="0.3"/>
    <row r="75" spans="1:7" x14ac:dyDescent="0.25">
      <c r="A75" s="43" t="s">
        <v>24</v>
      </c>
    </row>
    <row r="76" spans="1:7" ht="13.8" thickBot="1" x14ac:dyDescent="0.3">
      <c r="A76" s="44"/>
      <c r="D76" s="40">
        <f ca="1">TODAY()</f>
        <v>43108</v>
      </c>
    </row>
  </sheetData>
  <sheetProtection algorithmName="SHA-512" hashValue="Ys7TdR3W/sr9/wgn9ojBbNs2gLvUHQ/3IacoL3OCvUQ/sM7vQL6lwnb8DY4gXUo4/HuNzW3YwuZigc8FxBo0yA==" saltValue="s8tDz2RuUI+85VWFfNjZwg==" spinCount="100000" sheet="1"/>
  <phoneticPr fontId="1" type="noConversion"/>
  <pageMargins left="0.78740157499999996" right="0.78740157499999996" top="0.984251969" bottom="0.984251969" header="0.4921259845" footer="0.4921259845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Interpolation EN 303-5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 Franz</dc:creator>
  <cp:lastModifiedBy>valentina</cp:lastModifiedBy>
  <cp:lastPrinted>2017-12-21T22:35:17Z</cp:lastPrinted>
  <dcterms:created xsi:type="dcterms:W3CDTF">2012-02-15T15:51:50Z</dcterms:created>
  <dcterms:modified xsi:type="dcterms:W3CDTF">2018-01-08T10:58:25Z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